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'ДЧБ'!$A$19:$E$21</definedName>
    <definedName name="_xlnm.Print_Area" localSheetId="0">'ДЧБ'!$A$1:$E$117</definedName>
  </definedNames>
  <calcPr fullCalcOnLoad="1"/>
</workbook>
</file>

<file path=xl/sharedStrings.xml><?xml version="1.0" encoding="utf-8"?>
<sst xmlns="http://schemas.openxmlformats.org/spreadsheetml/2006/main" count="120" uniqueCount="120">
  <si>
    <t>Администрация Гатчинского муниципального района</t>
  </si>
  <si>
    <t>Субсидии на мероприятия по формированию доступной среды жизнедеятельности для инвалидов в Ленинградской области (Социальное обеспечение населения)</t>
  </si>
  <si>
    <t>Субсидии на мониторинг социально-экономического развития</t>
  </si>
  <si>
    <t>Субсидии на обеспечение деятельности информационно-консультационных центров для потребителей</t>
  </si>
  <si>
    <t>Субвенции по организации и осуществлению деятельности по опеке и попечительству</t>
  </si>
  <si>
    <t>Субвенции по организации выплаты вознаграждения, причитающегося приемным родителям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</si>
  <si>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</si>
  <si>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</si>
  <si>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организациях,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</si>
  <si>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</si>
  <si>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</si>
  <si>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</si>
  <si>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</si>
  <si>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на исполнение органами местного самоуправления отдельных государственных полномочий Ленинградской области в сфере жилищных отношений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</si>
  <si>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</si>
  <si>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</si>
  <si>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</si>
  <si>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Субвенции на осуществление отдельных государственных полномочий Ленинградской области по поддержке сельскохозяйственного производства (реализация полномочий)</t>
  </si>
  <si>
    <t>Субвенции на осуществление отдельных государственных полномочий Ленинградской области по поддержке сельскохозяйственного производства (субсидии К(Ф)Х и ЛПХ на возмещение части затрат по приобретению комбикорма)</t>
  </si>
  <si>
    <t>Субвенции на осуществление отдельных государственных полномочий Ленинградской области в области архивного дела</t>
  </si>
  <si>
    <t>Субвенции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</si>
  <si>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</si>
  <si>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Комитет образования Гатчинского муниципального района Ленинградской области</t>
  </si>
  <si>
    <t>Субсидии на укрепление материально-технической базы организаций общего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</si>
  <si>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</si>
  <si>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</si>
  <si>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</si>
  <si>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</si>
  <si>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Комитет социальной защиты населения Гатчинский муниципальный район Ленинградской области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</si>
  <si>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</si>
  <si>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>Субвенции по предоставлению социального обслуживания гражданам пожилого возраста, инвалидам и гражданам, находящимся в трудной жизненной ситуации, детям – инвалидам, детям с ограниченными возможностями, несовершеннолетним детям и семьям с детьми, находящимся в трудной жизненной ситуации на предоставление социального обслуживания населению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</si>
  <si>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</si>
  <si>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 и Ленинградской области</t>
  </si>
  <si>
    <t>Иные межбюджетные трансферты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</si>
  <si>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Комитет финансов  Гатчинского муниципального района</t>
  </si>
  <si>
    <t>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</si>
  <si>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</si>
  <si>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</si>
  <si>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МКУ "Служба координации развития ЖКХ и строительства"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</si>
  <si>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</si>
  <si>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% исполнения</t>
  </si>
  <si>
    <t>Раздел, подраздел</t>
  </si>
  <si>
    <t>Передача полномочий по казначейскому исполнению бюджетов поселений</t>
  </si>
  <si>
    <t>ИТОГО по Администрации Гатчинского МР</t>
  </si>
  <si>
    <t>Передача полномочий по некоторым жилищным вопросам</t>
  </si>
  <si>
    <t>ИТОГО по "Служба координации и развития ЖКХ"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</si>
  <si>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</si>
  <si>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организации централизованных коммунальных услуг</t>
  </si>
  <si>
    <t>ИТОГО по Контрольно-счетной палате ГМР</t>
  </si>
  <si>
    <t>Передача полномочий по осуществлению финансового контроля бюджетов поселений</t>
  </si>
  <si>
    <t>Всего субвенции, субсидии из областного бюджета</t>
  </si>
  <si>
    <t>Наименование межбюджетных трансфертов</t>
  </si>
  <si>
    <t>Приложение   3</t>
  </si>
  <si>
    <t xml:space="preserve"> Гатчинского муниципального района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</si>
  <si>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</si>
  <si>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Субсидии на жилье для молодежи</t>
  </si>
  <si>
    <t>Субсидии на укрепление материально-технической базы организаций дошкольного образования</t>
  </si>
  <si>
    <t>Субсидии на укрепление материально-технической базы организаций дополнительного образования</t>
  </si>
  <si>
    <t>Субсидии на организацию отдыха и оздоровления детей и подростков</t>
  </si>
  <si>
    <t>Субсидии на строительство и капитальный ремонт плоскостных спортивных сооружений и стадионов (Общее образование)</t>
  </si>
  <si>
    <t>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 поддержки которым осуществляется за счет средств бюджета Санкт-Петербурга</t>
  </si>
  <si>
    <t>Субсидии на проектирование и строительство (реконструкцию) автомобильных дорог общего пользования местного значения</t>
  </si>
  <si>
    <t>Комитет по культуре и туризму  Гатчинского муниципального района</t>
  </si>
  <si>
    <t>Субсидии на развитие и поддержку информационных технологий, обеспечивающих бюджетный процесс</t>
  </si>
  <si>
    <t>ФБ Субвенции на выплату единовременного пособия при всех формах устройства детей, лишенных родительского попечения, в семью</t>
  </si>
  <si>
    <t>ФБ Субвенции на осуществление полномочий по обеспечению жильем отдельных категорий граждан, установленных № 5-ФЗ "О ветеранах", № 181-ФЗ "О социальной защите инвалидов в Российской Федерации"</t>
  </si>
  <si>
    <t>Иные межбюджетные трансферты на поощрение победителей и лауреатов областных конкурсов в области образования (Другие вопросы в области образования)</t>
  </si>
  <si>
    <t>Субсидии на развитие кадрового потенциала системы дошкольного, общего и дополнительного образования</t>
  </si>
  <si>
    <t>ФБ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</si>
  <si>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</si>
  <si>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</si>
  <si>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Дотации бюджетам муниципальных районов на выравнивание бюджетной обеспеченности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</si>
  <si>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</si>
  <si>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Всего межбюджетные трансферты </t>
  </si>
  <si>
    <t>Всего дотации</t>
  </si>
  <si>
    <t>ИТОГО по комитету финансов Гатчинского МР</t>
  </si>
  <si>
    <t>ВСЕГО безвозмездные поступления от других бюджетов бюджетной системы</t>
  </si>
  <si>
    <r>
      <t xml:space="preserve">Всего межбюджетные трансферты </t>
    </r>
    <r>
      <rPr>
        <b/>
        <u val="single"/>
        <sz val="11"/>
        <rFont val="Times New Roman"/>
        <family val="1"/>
      </rPr>
      <t>из областного бюджета</t>
    </r>
  </si>
  <si>
    <r>
      <t>Межбюджетные трансферты,</t>
    </r>
    <r>
      <rPr>
        <b/>
        <u val="single"/>
        <sz val="11"/>
        <rFont val="Times New Roman"/>
        <family val="1"/>
      </rPr>
      <t xml:space="preserve"> передаваемые в бюджет района из бюджетов поселений</t>
    </r>
    <r>
      <rPr>
        <b/>
        <sz val="11"/>
        <rFont val="Times New Roman"/>
        <family val="1"/>
      </rPr>
      <t>, в т.ч.</t>
    </r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</si>
  <si>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</si>
  <si>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Дотации бюджетам муниципальных районов на поддержку мер по обеспечению сбалансированности бюджетов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</si>
  <si>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</si>
  <si>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мероприятия, направленные на безаварийную работу объектов водоснабжения и водоотведения</t>
  </si>
  <si>
    <t>к решению совета депутатов</t>
  </si>
  <si>
    <t>Исполнение полномочий по муниципальному жилищному контролю</t>
  </si>
  <si>
    <t>Исполнение полномочий по казначейскому исполнению бюджетов поселений</t>
  </si>
  <si>
    <t>Исполнение полномочий по некоторым жилищным вопросам</t>
  </si>
  <si>
    <t>Исполнение полномочий по регулированию тарифов на товары и услуги организаций коммунального комплекса</t>
  </si>
  <si>
    <t>Исполнение полномочий по организации централизованных коммунальных услуг</t>
  </si>
  <si>
    <t xml:space="preserve">Межбюджетные трансферты из бюджета МО " Город  Гатчина" </t>
  </si>
  <si>
    <t xml:space="preserve">  от  2018 года  №</t>
  </si>
  <si>
    <t>Уточненный бюджет на 2017 год (тыс.руб.)</t>
  </si>
  <si>
    <t>Исполнено за  2017 год (тыс.руб.)</t>
  </si>
  <si>
    <t xml:space="preserve">Безвозмездные поступления, получаемые из других бюджетов в бюджет Гатчинского муниципального района за 2017 год </t>
  </si>
  <si>
    <t>Субсидии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</si>
  <si>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Субсидии на реализацию комплекса мер по профилактике правонарушений и рискованного поведения в молодежной среде</t>
  </si>
  <si>
    <t>Субсидии на реализацию комплекса мер по сохранению исторической памяти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</si>
  <si>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</si>
  <si>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на обеспечение жильем граждан, уволенных с военной службы (службы), и приравненных к ним лиц</t>
  </si>
  <si>
    <t>ФБ Единая субвенция бюджетам субъектов Российской Федерации (регистрация актов гражданского состояния)</t>
  </si>
  <si>
    <t xml:space="preserve"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</si>
  <si>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</si>
  <si>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</si>
  <si>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</si>
  <si>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организацию работы школьных лесничеств</t>
  </si>
  <si>
    <t>Иные межбюджетные трансферты на обеспечение мер социальной поддержки учащихся общеобразовательных организаций из многодетных(приемных)семей, проживающих в Ленинградской области, в части предоставления бесплатного проезда на внутригородском транспорте(кроме такси), а также в автобусах пригородных и внутрирайонных линий</t>
  </si>
  <si>
    <t>Субсидии на организацию отдыха детей в каникулярное время</t>
  </si>
  <si>
    <t>МБ Исполнение полномочий исполнительно-распорядительного органа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</si>
  <si>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</si>
  <si>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Исполнение полномочий по внутреннему финансовому контролю </t>
  </si>
  <si>
    <t xml:space="preserve"> Исполнение полномочий по осуществлению финансового контроля бюджетов поселений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</si>
  <si>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</si>
  <si>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Субсидии на приобретение автономных источников электроснабжения (дизель-генераторов)для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</si>
  <si>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повышению надежности и энергетической эффективности в системах водоснабжения и водоотведения</t>
  </si>
  <si>
    <t>Субсидии на мероприятия по комплексной компактной застройке и благоустройству сельских территорий (Массовый спорт)</t>
  </si>
  <si>
    <t>Субсидии на проектирование, строительство и реконструкцию объектов (по объектам газификации)</t>
  </si>
  <si>
    <t>Комитет по управлению имуществом гатчинского муниципального района</t>
  </si>
  <si>
    <t>Субвенции по распоряжению земельными участками, государственная собственность на которые не разграничена</t>
  </si>
  <si>
    <t xml:space="preserve">Передача полномочий по внутреннему финансовому контролю </t>
  </si>
  <si>
    <t>Передача полномочий по муниципальному жилищному контролю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</si>
</sst>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0.0"/>
  </numFmts>
  <fonts count="5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8.5"/>
      <color theme="1"/>
      <name val="MS Sans Serif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2" fontId="5" fillId="33" borderId="0" xfId="0" applyNumberFormat="1" applyFont="1" applyFill="1" applyAlignment="1">
      <alignment horizontal="right" vertical="center"/>
    </xf>
    <xf numFmtId="2" fontId="5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34" borderId="11" xfId="0" applyNumberFormat="1" applyFont="1" applyFill="1" applyBorder="1" applyAlignment="1">
      <alignment horizontal="left" vertical="center" wrapText="1"/>
    </xf>
    <xf numFmtId="49" fontId="5" fillId="0" borderId="10" xfId="55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81" fontId="0" fillId="0" borderId="0" xfId="0" applyNumberFormat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5" fillId="0" borderId="10" xfId="55" applyNumberFormat="1" applyFont="1" applyBorder="1" applyAlignment="1">
      <alignment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81" fontId="47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0" xfId="55" applyNumberFormat="1" applyFont="1" applyBorder="1" applyAlignment="1">
      <alignment horizontal="center" vertical="center" wrapText="1"/>
      <protection/>
    </xf>
    <xf numFmtId="181" fontId="5" fillId="0" borderId="10" xfId="58" applyNumberFormat="1" applyFont="1" applyBorder="1" applyAlignment="1">
      <alignment horizontal="center" vertical="center" wrapText="1"/>
      <protection/>
    </xf>
    <xf numFmtId="181" fontId="5" fillId="34" borderId="10" xfId="58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Border="1" applyAlignment="1">
      <alignment horizontal="center" vertical="center" wrapText="1"/>
    </xf>
    <xf numFmtId="181" fontId="47" fillId="34" borderId="10" xfId="0" applyNumberFormat="1" applyFont="1" applyFill="1" applyBorder="1" applyAlignment="1">
      <alignment horizontal="center" vertical="center"/>
    </xf>
    <xf numFmtId="181" fontId="47" fillId="0" borderId="10" xfId="0" applyNumberFormat="1" applyFont="1" applyBorder="1" applyAlignment="1">
      <alignment horizontal="center" vertical="center"/>
    </xf>
    <xf numFmtId="181" fontId="2" fillId="0" borderId="10" xfId="58" applyNumberFormat="1" applyFont="1" applyBorder="1" applyAlignment="1">
      <alignment horizontal="center" vertical="center" wrapText="1"/>
      <protection/>
    </xf>
    <xf numFmtId="181" fontId="47" fillId="34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47" fillId="0" borderId="12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181" fontId="50" fillId="34" borderId="10" xfId="0" applyNumberFormat="1" applyFont="1" applyFill="1" applyBorder="1" applyAlignment="1">
      <alignment horizontal="center" vertical="center" wrapText="1"/>
    </xf>
    <xf numFmtId="181" fontId="5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49" fontId="2" fillId="34" borderId="15" xfId="0" applyNumberFormat="1" applyFont="1" applyFill="1" applyBorder="1" applyAlignment="1">
      <alignment horizontal="left" vertical="center" wrapText="1"/>
    </xf>
    <xf numFmtId="181" fontId="50" fillId="34" borderId="15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81" fontId="5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180" fontId="5" fillId="34" borderId="10" xfId="0" applyNumberFormat="1" applyFont="1" applyFill="1" applyBorder="1" applyAlignment="1">
      <alignment vertical="center" wrapText="1"/>
    </xf>
    <xf numFmtId="180" fontId="5" fillId="34" borderId="10" xfId="0" applyNumberFormat="1" applyFont="1" applyFill="1" applyBorder="1" applyAlignment="1">
      <alignment horizontal="left" vertical="center" wrapText="1"/>
    </xf>
    <xf numFmtId="180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55" applyNumberFormat="1" applyFont="1" applyFill="1" applyBorder="1" applyAlignment="1">
      <alignment vertical="center" wrapText="1"/>
      <protection/>
    </xf>
    <xf numFmtId="49" fontId="5" fillId="34" borderId="10" xfId="55" applyNumberFormat="1" applyFont="1" applyFill="1" applyBorder="1" applyAlignment="1">
      <alignment horizontal="left" vertical="center" wrapText="1"/>
      <protection/>
    </xf>
    <xf numFmtId="181" fontId="5" fillId="34" borderId="10" xfId="55" applyNumberFormat="1" applyFont="1" applyFill="1" applyBorder="1" applyAlignment="1">
      <alignment horizontal="center" vertical="center" wrapText="1"/>
      <protection/>
    </xf>
    <xf numFmtId="180" fontId="5" fillId="34" borderId="10" xfId="55" applyNumberFormat="1" applyFont="1" applyFill="1" applyBorder="1" applyAlignment="1">
      <alignment vertical="center" wrapText="1"/>
      <protection/>
    </xf>
    <xf numFmtId="180" fontId="5" fillId="34" borderId="10" xfId="55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181" fontId="5" fillId="34" borderId="10" xfId="56" applyNumberFormat="1" applyFont="1" applyFill="1" applyBorder="1" applyAlignment="1">
      <alignment horizontal="center" vertical="center" wrapText="1"/>
      <protection/>
    </xf>
    <xf numFmtId="180" fontId="5" fillId="34" borderId="10" xfId="56" applyNumberFormat="1" applyFont="1" applyFill="1" applyBorder="1" applyAlignment="1">
      <alignment vertical="center" wrapText="1"/>
      <protection/>
    </xf>
    <xf numFmtId="180" fontId="5" fillId="34" borderId="10" xfId="56" applyNumberFormat="1" applyFont="1" applyFill="1" applyBorder="1" applyAlignment="1">
      <alignment horizontal="left" vertical="center" wrapText="1"/>
      <protection/>
    </xf>
    <xf numFmtId="180" fontId="5" fillId="34" borderId="16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57" applyNumberFormat="1" applyFont="1" applyFill="1" applyBorder="1" applyAlignment="1">
      <alignment vertical="center" wrapText="1"/>
      <protection/>
    </xf>
    <xf numFmtId="49" fontId="5" fillId="34" borderId="10" xfId="57" applyNumberFormat="1" applyFont="1" applyFill="1" applyBorder="1" applyAlignment="1">
      <alignment horizontal="left" vertical="center" wrapText="1"/>
      <protection/>
    </xf>
    <xf numFmtId="181" fontId="5" fillId="34" borderId="10" xfId="57" applyNumberFormat="1" applyFont="1" applyFill="1" applyBorder="1" applyAlignment="1">
      <alignment horizontal="center" vertical="center" wrapText="1"/>
      <protection/>
    </xf>
    <xf numFmtId="49" fontId="5" fillId="34" borderId="10" xfId="58" applyNumberFormat="1" applyFont="1" applyFill="1" applyBorder="1" applyAlignment="1">
      <alignment vertical="center" wrapText="1"/>
      <protection/>
    </xf>
    <xf numFmtId="49" fontId="5" fillId="34" borderId="10" xfId="58" applyNumberFormat="1" applyFont="1" applyFill="1" applyBorder="1" applyAlignment="1">
      <alignment horizontal="left" vertical="center" wrapText="1"/>
      <protection/>
    </xf>
    <xf numFmtId="49" fontId="5" fillId="34" borderId="10" xfId="60" applyNumberFormat="1" applyFont="1" applyFill="1" applyBorder="1" applyAlignment="1">
      <alignment vertical="center" wrapText="1"/>
      <protection/>
    </xf>
    <xf numFmtId="49" fontId="5" fillId="34" borderId="10" xfId="60" applyNumberFormat="1" applyFont="1" applyFill="1" applyBorder="1" applyAlignment="1">
      <alignment horizontal="left" vertical="center" wrapText="1"/>
      <protection/>
    </xf>
    <xf numFmtId="181" fontId="5" fillId="34" borderId="10" xfId="60" applyNumberFormat="1" applyFont="1" applyFill="1" applyBorder="1" applyAlignment="1">
      <alignment horizontal="center" vertical="center" wrapText="1"/>
      <protection/>
    </xf>
    <xf numFmtId="181" fontId="2" fillId="34" borderId="10" xfId="60" applyNumberFormat="1" applyFont="1" applyFill="1" applyBorder="1" applyAlignment="1">
      <alignment horizontal="center" vertical="center" wrapText="1"/>
      <protection/>
    </xf>
    <xf numFmtId="181" fontId="2" fillId="34" borderId="1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7"/>
  <sheetViews>
    <sheetView showGridLines="0" tabSelected="1" view="pageBreakPreview" zoomScale="60" zoomScalePageLayoutView="0" workbookViewId="0" topLeftCell="A1">
      <selection activeCell="C99" sqref="C99"/>
    </sheetView>
  </sheetViews>
  <sheetFormatPr defaultColWidth="8.8515625" defaultRowHeight="12.75" customHeight="1" outlineLevelRow="1"/>
  <cols>
    <col min="1" max="1" width="51.57421875" style="16" customWidth="1"/>
    <col min="2" max="2" width="11.140625" style="16" hidden="1" customWidth="1"/>
    <col min="3" max="3" width="15.28125" style="25" customWidth="1"/>
    <col min="4" max="4" width="13.8515625" style="25" customWidth="1"/>
    <col min="5" max="5" width="14.00390625" style="14" customWidth="1"/>
    <col min="6" max="16384" width="8.8515625" style="16" customWidth="1"/>
  </cols>
  <sheetData>
    <row r="1" spans="1:5" ht="15">
      <c r="A1" s="15"/>
      <c r="B1" s="15"/>
      <c r="C1" s="21"/>
      <c r="D1" s="21"/>
      <c r="E1" s="1" t="s">
        <v>52</v>
      </c>
    </row>
    <row r="2" spans="1:5" ht="15">
      <c r="A2" s="17"/>
      <c r="B2" s="17"/>
      <c r="C2" s="22"/>
      <c r="D2" s="22"/>
      <c r="E2" s="2" t="s">
        <v>83</v>
      </c>
    </row>
    <row r="3" spans="1:5" ht="15">
      <c r="A3" s="18"/>
      <c r="B3" s="18"/>
      <c r="C3" s="23"/>
      <c r="D3" s="23"/>
      <c r="E3" s="2" t="s">
        <v>53</v>
      </c>
    </row>
    <row r="4" spans="1:5" ht="15">
      <c r="A4" s="18"/>
      <c r="B4" s="18"/>
      <c r="C4" s="23"/>
      <c r="D4" s="23"/>
      <c r="E4" s="2" t="s">
        <v>90</v>
      </c>
    </row>
    <row r="5" spans="1:5" ht="37.5" customHeight="1">
      <c r="A5" s="85" t="s">
        <v>93</v>
      </c>
      <c r="B5" s="85"/>
      <c r="C5" s="85"/>
      <c r="D5" s="85"/>
      <c r="E5" s="85"/>
    </row>
    <row r="6" spans="1:5" ht="12.75">
      <c r="A6" s="19"/>
      <c r="B6" s="19"/>
      <c r="C6" s="24"/>
      <c r="D6" s="24"/>
      <c r="E6" s="12"/>
    </row>
    <row r="7" spans="1:5" ht="60.75" customHeight="1">
      <c r="A7" s="13" t="s">
        <v>51</v>
      </c>
      <c r="B7" s="20" t="s">
        <v>41</v>
      </c>
      <c r="C7" s="5" t="s">
        <v>91</v>
      </c>
      <c r="D7" s="5" t="s">
        <v>92</v>
      </c>
      <c r="E7" s="4" t="s">
        <v>40</v>
      </c>
    </row>
    <row r="8" spans="1:5" s="3" customFormat="1" ht="26.25" customHeight="1">
      <c r="A8" s="29" t="s">
        <v>0</v>
      </c>
      <c r="B8" s="6"/>
      <c r="C8" s="35">
        <f>SUM(C9:C43)</f>
        <v>270511.67000000004</v>
      </c>
      <c r="D8" s="35">
        <f>SUM(D9:D43)</f>
        <v>265091.92000000004</v>
      </c>
      <c r="E8" s="36">
        <f>D8/C8*100</f>
        <v>97.99648200020354</v>
      </c>
    </row>
    <row r="9" spans="1:5" s="54" customFormat="1" ht="75">
      <c r="A9" s="50" t="s">
        <v>94</v>
      </c>
      <c r="B9" s="51"/>
      <c r="C9" s="52">
        <v>1008.2</v>
      </c>
      <c r="D9" s="52">
        <v>1008.2</v>
      </c>
      <c r="E9" s="53">
        <f aca="true" t="shared" si="0" ref="E9:E62">D9/C9*100</f>
        <v>100</v>
      </c>
    </row>
    <row r="10" spans="1:5" s="54" customFormat="1" ht="45">
      <c r="A10" s="50" t="s">
        <v>95</v>
      </c>
      <c r="B10" s="55"/>
      <c r="C10" s="56">
        <v>44.5</v>
      </c>
      <c r="D10" s="56">
        <v>44.5</v>
      </c>
      <c r="E10" s="53">
        <f t="shared" si="0"/>
        <v>100</v>
      </c>
    </row>
    <row r="11" spans="1:5" s="54" customFormat="1" ht="30">
      <c r="A11" s="50" t="s">
        <v>96</v>
      </c>
      <c r="B11" s="55"/>
      <c r="C11" s="56">
        <v>697</v>
      </c>
      <c r="D11" s="56">
        <v>697</v>
      </c>
      <c r="E11" s="53">
        <f t="shared" si="0"/>
        <v>100</v>
      </c>
    </row>
    <row r="12" spans="1:5" s="54" customFormat="1" ht="75" outlineLevel="1">
      <c r="A12" s="57" t="s">
        <v>54</v>
      </c>
      <c r="B12" s="58"/>
      <c r="C12" s="59">
        <v>5259</v>
      </c>
      <c r="D12" s="59">
        <v>5258.99</v>
      </c>
      <c r="E12" s="53">
        <f t="shared" si="0"/>
        <v>99.99980984978131</v>
      </c>
    </row>
    <row r="13" spans="1:5" s="54" customFormat="1" ht="15" outlineLevel="1">
      <c r="A13" s="57" t="s">
        <v>55</v>
      </c>
      <c r="B13" s="58"/>
      <c r="C13" s="59">
        <v>43560.8</v>
      </c>
      <c r="D13" s="59">
        <v>41545.66</v>
      </c>
      <c r="E13" s="53">
        <f t="shared" si="0"/>
        <v>95.37396007419515</v>
      </c>
    </row>
    <row r="14" spans="1:5" s="54" customFormat="1" ht="45" outlineLevel="1">
      <c r="A14" s="50" t="s">
        <v>101</v>
      </c>
      <c r="B14" s="58"/>
      <c r="C14" s="59">
        <v>6229.62</v>
      </c>
      <c r="D14" s="59">
        <v>6229.62</v>
      </c>
      <c r="E14" s="53">
        <f t="shared" si="0"/>
        <v>100</v>
      </c>
    </row>
    <row r="15" spans="1:5" s="54" customFormat="1" ht="30" outlineLevel="1">
      <c r="A15" s="57" t="s">
        <v>2</v>
      </c>
      <c r="B15" s="58"/>
      <c r="C15" s="59">
        <v>466.8</v>
      </c>
      <c r="D15" s="59">
        <v>466.77</v>
      </c>
      <c r="E15" s="53">
        <f t="shared" si="0"/>
        <v>99.99357326478149</v>
      </c>
    </row>
    <row r="16" spans="1:5" s="54" customFormat="1" ht="63" outlineLevel="1">
      <c r="A16" s="60" t="s">
        <v>103</v>
      </c>
      <c r="B16" s="58"/>
      <c r="C16" s="59">
        <v>71.63</v>
      </c>
      <c r="D16" s="59">
        <v>71.63</v>
      </c>
      <c r="E16" s="53">
        <f t="shared" si="0"/>
        <v>100</v>
      </c>
    </row>
    <row r="17" spans="1:5" s="54" customFormat="1" ht="105" outlineLevel="1">
      <c r="A17" s="61" t="s">
        <v>79</v>
      </c>
      <c r="B17" s="62"/>
      <c r="C17" s="59">
        <v>1300</v>
      </c>
      <c r="D17" s="59">
        <v>1300</v>
      </c>
      <c r="E17" s="53">
        <f t="shared" si="0"/>
        <v>100</v>
      </c>
    </row>
    <row r="18" spans="1:5" s="54" customFormat="1" ht="45" outlineLevel="1">
      <c r="A18" s="57" t="s">
        <v>3</v>
      </c>
      <c r="B18" s="58"/>
      <c r="C18" s="59">
        <v>304.2</v>
      </c>
      <c r="D18" s="59">
        <v>304.2</v>
      </c>
      <c r="E18" s="53">
        <f t="shared" si="0"/>
        <v>100</v>
      </c>
    </row>
    <row r="19" spans="1:5" s="54" customFormat="1" ht="47.25" outlineLevel="1">
      <c r="A19" s="60" t="s">
        <v>99</v>
      </c>
      <c r="B19" s="62"/>
      <c r="C19" s="59">
        <v>11319.4</v>
      </c>
      <c r="D19" s="59">
        <v>11319.38</v>
      </c>
      <c r="E19" s="53">
        <f t="shared" si="0"/>
        <v>99.99982331218969</v>
      </c>
    </row>
    <row r="20" spans="1:5" s="54" customFormat="1" ht="135" outlineLevel="1">
      <c r="A20" s="63" t="s">
        <v>97</v>
      </c>
      <c r="B20" s="62"/>
      <c r="C20" s="59">
        <v>50</v>
      </c>
      <c r="D20" s="59">
        <v>50</v>
      </c>
      <c r="E20" s="53">
        <f t="shared" si="0"/>
        <v>100</v>
      </c>
    </row>
    <row r="21" spans="1:5" s="54" customFormat="1" ht="45" outlineLevel="1">
      <c r="A21" s="57" t="s">
        <v>64</v>
      </c>
      <c r="B21" s="58"/>
      <c r="C21" s="59">
        <v>1655.2</v>
      </c>
      <c r="D21" s="59">
        <v>1626.32</v>
      </c>
      <c r="E21" s="53">
        <f t="shared" si="0"/>
        <v>98.25519574673754</v>
      </c>
    </row>
    <row r="22" spans="1:5" s="54" customFormat="1" ht="30" outlineLevel="1">
      <c r="A22" s="57" t="s">
        <v>4</v>
      </c>
      <c r="B22" s="58"/>
      <c r="C22" s="59">
        <v>15515.5</v>
      </c>
      <c r="D22" s="59">
        <v>14400</v>
      </c>
      <c r="E22" s="53">
        <f t="shared" si="0"/>
        <v>92.81041539106056</v>
      </c>
    </row>
    <row r="23" spans="1:5" s="54" customFormat="1" ht="45" outlineLevel="1">
      <c r="A23" s="57" t="s">
        <v>6</v>
      </c>
      <c r="B23" s="58"/>
      <c r="C23" s="59">
        <v>1151.9</v>
      </c>
      <c r="D23" s="59">
        <v>1151.24</v>
      </c>
      <c r="E23" s="53">
        <f t="shared" si="0"/>
        <v>99.94270335966662</v>
      </c>
    </row>
    <row r="24" spans="1:5" s="54" customFormat="1" ht="135" outlineLevel="1">
      <c r="A24" s="61" t="s">
        <v>8</v>
      </c>
      <c r="B24" s="62"/>
      <c r="C24" s="59">
        <v>1940</v>
      </c>
      <c r="D24" s="59">
        <v>1872</v>
      </c>
      <c r="E24" s="53">
        <f t="shared" si="0"/>
        <v>96.49484536082474</v>
      </c>
    </row>
    <row r="25" spans="1:5" s="54" customFormat="1" ht="75" outlineLevel="1">
      <c r="A25" s="57" t="s">
        <v>9</v>
      </c>
      <c r="B25" s="58"/>
      <c r="C25" s="59">
        <v>106.8</v>
      </c>
      <c r="D25" s="59">
        <v>46.77</v>
      </c>
      <c r="E25" s="53">
        <f t="shared" si="0"/>
        <v>43.79213483146068</v>
      </c>
    </row>
    <row r="26" spans="1:5" s="54" customFormat="1" ht="225" outlineLevel="1">
      <c r="A26" s="61" t="s">
        <v>10</v>
      </c>
      <c r="B26" s="62"/>
      <c r="C26" s="59">
        <v>1597</v>
      </c>
      <c r="D26" s="59">
        <v>1597</v>
      </c>
      <c r="E26" s="53">
        <f t="shared" si="0"/>
        <v>100</v>
      </c>
    </row>
    <row r="27" spans="1:5" s="54" customFormat="1" ht="60" outlineLevel="1">
      <c r="A27" s="57" t="s">
        <v>13</v>
      </c>
      <c r="B27" s="58"/>
      <c r="C27" s="59">
        <v>531.5</v>
      </c>
      <c r="D27" s="59">
        <v>531.5</v>
      </c>
      <c r="E27" s="53">
        <f t="shared" si="0"/>
        <v>100</v>
      </c>
    </row>
    <row r="28" spans="1:5" s="54" customFormat="1" ht="45" outlineLevel="1">
      <c r="A28" s="57" t="s">
        <v>14</v>
      </c>
      <c r="B28" s="58"/>
      <c r="C28" s="59">
        <v>1722</v>
      </c>
      <c r="D28" s="59">
        <v>1722</v>
      </c>
      <c r="E28" s="53">
        <f t="shared" si="0"/>
        <v>100</v>
      </c>
    </row>
    <row r="29" spans="1:5" s="54" customFormat="1" ht="90" outlineLevel="1">
      <c r="A29" s="57" t="s">
        <v>15</v>
      </c>
      <c r="B29" s="58"/>
      <c r="C29" s="59">
        <v>5382.6</v>
      </c>
      <c r="D29" s="59">
        <v>5382.64</v>
      </c>
      <c r="E29" s="53">
        <f t="shared" si="0"/>
        <v>100.00074313528778</v>
      </c>
    </row>
    <row r="30" spans="1:5" s="54" customFormat="1" ht="75" outlineLevel="1">
      <c r="A30" s="57" t="s">
        <v>16</v>
      </c>
      <c r="B30" s="58"/>
      <c r="C30" s="59">
        <v>692.8</v>
      </c>
      <c r="D30" s="59">
        <v>692.84</v>
      </c>
      <c r="E30" s="53">
        <f t="shared" si="0"/>
        <v>100.00577367205543</v>
      </c>
    </row>
    <row r="31" spans="1:5" s="54" customFormat="1" ht="60" outlineLevel="1">
      <c r="A31" s="57" t="s">
        <v>17</v>
      </c>
      <c r="B31" s="58"/>
      <c r="C31" s="59">
        <v>2045</v>
      </c>
      <c r="D31" s="59">
        <v>2045</v>
      </c>
      <c r="E31" s="53">
        <f t="shared" si="0"/>
        <v>100</v>
      </c>
    </row>
    <row r="32" spans="1:5" s="54" customFormat="1" ht="90" outlineLevel="1">
      <c r="A32" s="57" t="s">
        <v>18</v>
      </c>
      <c r="B32" s="58"/>
      <c r="C32" s="59">
        <v>3870</v>
      </c>
      <c r="D32" s="59">
        <v>3870</v>
      </c>
      <c r="E32" s="53">
        <f t="shared" si="0"/>
        <v>100</v>
      </c>
    </row>
    <row r="33" spans="1:5" s="54" customFormat="1" ht="45" outlineLevel="1">
      <c r="A33" s="57" t="s">
        <v>19</v>
      </c>
      <c r="B33" s="58"/>
      <c r="C33" s="59">
        <v>597.3</v>
      </c>
      <c r="D33" s="59">
        <v>597.31</v>
      </c>
      <c r="E33" s="53">
        <f t="shared" si="0"/>
        <v>100.00167420056923</v>
      </c>
    </row>
    <row r="34" spans="1:5" s="54" customFormat="1" ht="60" outlineLevel="1">
      <c r="A34" s="57" t="s">
        <v>20</v>
      </c>
      <c r="B34" s="58"/>
      <c r="C34" s="59">
        <v>2751.6</v>
      </c>
      <c r="D34" s="59">
        <v>2751.6</v>
      </c>
      <c r="E34" s="53">
        <f t="shared" si="0"/>
        <v>100</v>
      </c>
    </row>
    <row r="35" spans="1:5" s="54" customFormat="1" ht="30" outlineLevel="1">
      <c r="A35" s="57" t="s">
        <v>5</v>
      </c>
      <c r="B35" s="58"/>
      <c r="C35" s="59">
        <v>22077.3</v>
      </c>
      <c r="D35" s="59">
        <v>21382.16</v>
      </c>
      <c r="E35" s="53">
        <f t="shared" si="0"/>
        <v>96.85133598764341</v>
      </c>
    </row>
    <row r="36" spans="1:5" s="54" customFormat="1" ht="60" outlineLevel="1">
      <c r="A36" s="57" t="s">
        <v>7</v>
      </c>
      <c r="B36" s="58"/>
      <c r="C36" s="59">
        <v>68865.7</v>
      </c>
      <c r="D36" s="59">
        <v>67510</v>
      </c>
      <c r="E36" s="53">
        <f t="shared" si="0"/>
        <v>98.03138572613072</v>
      </c>
    </row>
    <row r="37" spans="1:5" s="54" customFormat="1" ht="75" outlineLevel="1">
      <c r="A37" s="50" t="s">
        <v>102</v>
      </c>
      <c r="B37" s="58"/>
      <c r="C37" s="59">
        <v>80.7</v>
      </c>
      <c r="D37" s="59">
        <v>0</v>
      </c>
      <c r="E37" s="53">
        <f t="shared" si="0"/>
        <v>0</v>
      </c>
    </row>
    <row r="38" spans="1:5" s="54" customFormat="1" ht="45" outlineLevel="1">
      <c r="A38" s="50" t="s">
        <v>98</v>
      </c>
      <c r="B38" s="58"/>
      <c r="C38" s="59">
        <v>1386.2</v>
      </c>
      <c r="D38" s="59">
        <v>1386.2</v>
      </c>
      <c r="E38" s="53">
        <f t="shared" si="0"/>
        <v>100</v>
      </c>
    </row>
    <row r="39" spans="1:5" s="54" customFormat="1" ht="75" outlineLevel="1">
      <c r="A39" s="57" t="s">
        <v>65</v>
      </c>
      <c r="B39" s="58"/>
      <c r="C39" s="59">
        <v>1512.22</v>
      </c>
      <c r="D39" s="59">
        <v>1512.22</v>
      </c>
      <c r="E39" s="53">
        <f t="shared" si="0"/>
        <v>100</v>
      </c>
    </row>
    <row r="40" spans="1:5" s="54" customFormat="1" ht="90" outlineLevel="1">
      <c r="A40" s="57" t="s">
        <v>12</v>
      </c>
      <c r="B40" s="58"/>
      <c r="C40" s="59">
        <v>1008.1</v>
      </c>
      <c r="D40" s="59">
        <v>1008.1</v>
      </c>
      <c r="E40" s="53">
        <f t="shared" si="0"/>
        <v>100</v>
      </c>
    </row>
    <row r="41" spans="1:5" s="54" customFormat="1" ht="60" outlineLevel="1">
      <c r="A41" s="57" t="s">
        <v>11</v>
      </c>
      <c r="B41" s="58"/>
      <c r="C41" s="59">
        <v>57973.7</v>
      </c>
      <c r="D41" s="59">
        <v>57973.7</v>
      </c>
      <c r="E41" s="53">
        <f t="shared" si="0"/>
        <v>100</v>
      </c>
    </row>
    <row r="42" spans="1:5" s="54" customFormat="1" ht="60" outlineLevel="1">
      <c r="A42" s="61" t="s">
        <v>100</v>
      </c>
      <c r="B42" s="62"/>
      <c r="C42" s="59">
        <v>5773.9</v>
      </c>
      <c r="D42" s="59">
        <v>5773.87</v>
      </c>
      <c r="E42" s="53">
        <f t="shared" si="0"/>
        <v>99.999480420513</v>
      </c>
    </row>
    <row r="43" spans="1:5" s="54" customFormat="1" ht="75" outlineLevel="1">
      <c r="A43" s="57" t="s">
        <v>21</v>
      </c>
      <c r="B43" s="58"/>
      <c r="C43" s="59">
        <v>1963.5</v>
      </c>
      <c r="D43" s="59">
        <v>1963.5</v>
      </c>
      <c r="E43" s="53">
        <f t="shared" si="0"/>
        <v>100</v>
      </c>
    </row>
    <row r="44" spans="1:5" s="3" customFormat="1" ht="42.75">
      <c r="A44" s="29" t="s">
        <v>22</v>
      </c>
      <c r="B44" s="6"/>
      <c r="C44" s="35">
        <f>SUM(C45:C57)</f>
        <v>2393162.6</v>
      </c>
      <c r="D44" s="35">
        <f>SUM(D45:D57)</f>
        <v>2390975.06</v>
      </c>
      <c r="E44" s="36">
        <f t="shared" si="0"/>
        <v>99.90859208647169</v>
      </c>
    </row>
    <row r="45" spans="1:5" s="54" customFormat="1" ht="60">
      <c r="A45" s="64" t="s">
        <v>68</v>
      </c>
      <c r="B45" s="65"/>
      <c r="C45" s="66">
        <v>7087.2</v>
      </c>
      <c r="D45" s="66">
        <v>7087.24</v>
      </c>
      <c r="E45" s="53">
        <f t="shared" si="0"/>
        <v>100.00056439778756</v>
      </c>
    </row>
    <row r="46" spans="1:5" s="54" customFormat="1" ht="30" outlineLevel="1">
      <c r="A46" s="64" t="s">
        <v>56</v>
      </c>
      <c r="B46" s="65"/>
      <c r="C46" s="66">
        <v>5296.5</v>
      </c>
      <c r="D46" s="66">
        <v>5296.54</v>
      </c>
      <c r="E46" s="53">
        <f t="shared" si="0"/>
        <v>100.00075521570848</v>
      </c>
    </row>
    <row r="47" spans="1:5" s="54" customFormat="1" ht="30" outlineLevel="1">
      <c r="A47" s="64" t="s">
        <v>23</v>
      </c>
      <c r="B47" s="65"/>
      <c r="C47" s="66">
        <v>18308.4</v>
      </c>
      <c r="D47" s="66">
        <v>18308.44</v>
      </c>
      <c r="E47" s="53">
        <f t="shared" si="0"/>
        <v>100.00021847894953</v>
      </c>
    </row>
    <row r="48" spans="1:5" s="54" customFormat="1" ht="30" outlineLevel="1">
      <c r="A48" s="64" t="s">
        <v>57</v>
      </c>
      <c r="B48" s="65"/>
      <c r="C48" s="66">
        <v>3038.8</v>
      </c>
      <c r="D48" s="66">
        <v>3038.54</v>
      </c>
      <c r="E48" s="53">
        <f t="shared" si="0"/>
        <v>99.9914439910491</v>
      </c>
    </row>
    <row r="49" spans="1:5" s="54" customFormat="1" ht="45" outlineLevel="1">
      <c r="A49" s="64" t="s">
        <v>67</v>
      </c>
      <c r="B49" s="65"/>
      <c r="C49" s="66">
        <v>240</v>
      </c>
      <c r="D49" s="66">
        <v>240</v>
      </c>
      <c r="E49" s="53">
        <f t="shared" si="0"/>
        <v>100</v>
      </c>
    </row>
    <row r="50" spans="1:5" s="54" customFormat="1" ht="30" outlineLevel="1">
      <c r="A50" s="50" t="s">
        <v>104</v>
      </c>
      <c r="B50" s="65"/>
      <c r="C50" s="66">
        <v>228.5</v>
      </c>
      <c r="D50" s="66">
        <v>228.5</v>
      </c>
      <c r="E50" s="53">
        <f t="shared" si="0"/>
        <v>100</v>
      </c>
    </row>
    <row r="51" spans="1:5" s="54" customFormat="1" ht="30" outlineLevel="1">
      <c r="A51" s="64" t="s">
        <v>58</v>
      </c>
      <c r="B51" s="65"/>
      <c r="C51" s="66">
        <v>3048.7</v>
      </c>
      <c r="D51" s="66">
        <v>3048.7</v>
      </c>
      <c r="E51" s="53">
        <f t="shared" si="0"/>
        <v>100</v>
      </c>
    </row>
    <row r="52" spans="1:5" s="54" customFormat="1" ht="45" outlineLevel="1">
      <c r="A52" s="64" t="s">
        <v>59</v>
      </c>
      <c r="B52" s="65"/>
      <c r="C52" s="66">
        <v>16632.5</v>
      </c>
      <c r="D52" s="66">
        <v>16632.5</v>
      </c>
      <c r="E52" s="53">
        <f t="shared" si="0"/>
        <v>100</v>
      </c>
    </row>
    <row r="53" spans="1:5" s="54" customFormat="1" ht="60" outlineLevel="1">
      <c r="A53" s="64" t="s">
        <v>24</v>
      </c>
      <c r="B53" s="65"/>
      <c r="C53" s="66">
        <v>1090426.5</v>
      </c>
      <c r="D53" s="66">
        <v>1090426.5</v>
      </c>
      <c r="E53" s="53">
        <f t="shared" si="0"/>
        <v>100</v>
      </c>
    </row>
    <row r="54" spans="1:5" s="54" customFormat="1" ht="75" outlineLevel="1">
      <c r="A54" s="64" t="s">
        <v>25</v>
      </c>
      <c r="B54" s="65"/>
      <c r="C54" s="66">
        <v>43372</v>
      </c>
      <c r="D54" s="66">
        <v>41184.6</v>
      </c>
      <c r="E54" s="53">
        <f t="shared" si="0"/>
        <v>94.95665406252883</v>
      </c>
    </row>
    <row r="55" spans="1:5" s="54" customFormat="1" ht="75" outlineLevel="1">
      <c r="A55" s="64" t="s">
        <v>26</v>
      </c>
      <c r="B55" s="65"/>
      <c r="C55" s="66">
        <v>1126152.5</v>
      </c>
      <c r="D55" s="66">
        <v>1126152.5</v>
      </c>
      <c r="E55" s="53">
        <f t="shared" si="0"/>
        <v>100</v>
      </c>
    </row>
    <row r="56" spans="1:5" s="54" customFormat="1" ht="135" outlineLevel="1">
      <c r="A56" s="67" t="s">
        <v>27</v>
      </c>
      <c r="B56" s="68"/>
      <c r="C56" s="66">
        <v>79031</v>
      </c>
      <c r="D56" s="66">
        <v>79031</v>
      </c>
      <c r="E56" s="53">
        <f t="shared" si="0"/>
        <v>100</v>
      </c>
    </row>
    <row r="57" spans="1:5" s="3" customFormat="1" ht="60" outlineLevel="1">
      <c r="A57" s="30" t="s">
        <v>66</v>
      </c>
      <c r="B57" s="11"/>
      <c r="C57" s="38">
        <v>300</v>
      </c>
      <c r="D57" s="38">
        <v>300</v>
      </c>
      <c r="E57" s="37">
        <f t="shared" si="0"/>
        <v>100</v>
      </c>
    </row>
    <row r="58" spans="1:5" s="3" customFormat="1" ht="42.75">
      <c r="A58" s="29" t="s">
        <v>28</v>
      </c>
      <c r="B58" s="6"/>
      <c r="C58" s="35">
        <f>SUM(C59:C67)</f>
        <v>265039.63</v>
      </c>
      <c r="D58" s="35">
        <f>SUM(D59:D67)</f>
        <v>265039.63</v>
      </c>
      <c r="E58" s="36">
        <f t="shared" si="0"/>
        <v>100</v>
      </c>
    </row>
    <row r="59" spans="1:5" s="54" customFormat="1" ht="60" outlineLevel="1">
      <c r="A59" s="69" t="s">
        <v>1</v>
      </c>
      <c r="B59" s="70"/>
      <c r="C59" s="71">
        <v>657</v>
      </c>
      <c r="D59" s="71">
        <v>657</v>
      </c>
      <c r="E59" s="53">
        <f t="shared" si="0"/>
        <v>100</v>
      </c>
    </row>
    <row r="60" spans="1:5" s="54" customFormat="1" ht="30" outlineLevel="1">
      <c r="A60" s="50" t="s">
        <v>106</v>
      </c>
      <c r="B60" s="70"/>
      <c r="C60" s="71">
        <v>9469.23</v>
      </c>
      <c r="D60" s="71">
        <v>9469.23</v>
      </c>
      <c r="E60" s="53">
        <f t="shared" si="0"/>
        <v>100</v>
      </c>
    </row>
    <row r="61" spans="1:5" s="54" customFormat="1" ht="60" outlineLevel="1">
      <c r="A61" s="69" t="s">
        <v>29</v>
      </c>
      <c r="B61" s="70"/>
      <c r="C61" s="71">
        <v>9087.5</v>
      </c>
      <c r="D61" s="71">
        <v>9087.5</v>
      </c>
      <c r="E61" s="53">
        <f t="shared" si="0"/>
        <v>100</v>
      </c>
    </row>
    <row r="62" spans="1:5" s="54" customFormat="1" ht="135" outlineLevel="1">
      <c r="A62" s="72" t="s">
        <v>30</v>
      </c>
      <c r="B62" s="73"/>
      <c r="C62" s="71">
        <v>101485.56</v>
      </c>
      <c r="D62" s="71">
        <v>101485.56</v>
      </c>
      <c r="E62" s="53">
        <f t="shared" si="0"/>
        <v>100</v>
      </c>
    </row>
    <row r="63" spans="1:5" s="54" customFormat="1" ht="60" outlineLevel="1">
      <c r="A63" s="69" t="s">
        <v>31</v>
      </c>
      <c r="B63" s="70"/>
      <c r="C63" s="71">
        <v>41288.9</v>
      </c>
      <c r="D63" s="71">
        <v>41288.9</v>
      </c>
      <c r="E63" s="53">
        <f aca="true" t="shared" si="1" ref="E63:E117">D63/C63*100</f>
        <v>100</v>
      </c>
    </row>
    <row r="64" spans="1:5" s="54" customFormat="1" ht="90" outlineLevel="1">
      <c r="A64" s="72" t="s">
        <v>60</v>
      </c>
      <c r="B64" s="73"/>
      <c r="C64" s="71">
        <v>20599.47</v>
      </c>
      <c r="D64" s="71">
        <v>20599.47</v>
      </c>
      <c r="E64" s="53">
        <f t="shared" si="1"/>
        <v>100</v>
      </c>
    </row>
    <row r="65" spans="1:5" s="54" customFormat="1" ht="120" outlineLevel="1">
      <c r="A65" s="74" t="s">
        <v>105</v>
      </c>
      <c r="B65" s="73"/>
      <c r="C65" s="71">
        <v>3316.82</v>
      </c>
      <c r="D65" s="71">
        <v>3316.82</v>
      </c>
      <c r="E65" s="53">
        <f t="shared" si="1"/>
        <v>100</v>
      </c>
    </row>
    <row r="66" spans="1:5" s="54" customFormat="1" ht="105" outlineLevel="1">
      <c r="A66" s="72" t="s">
        <v>32</v>
      </c>
      <c r="B66" s="73"/>
      <c r="C66" s="71">
        <v>77544.92</v>
      </c>
      <c r="D66" s="71">
        <v>77544.92</v>
      </c>
      <c r="E66" s="53">
        <f t="shared" si="1"/>
        <v>100</v>
      </c>
    </row>
    <row r="67" spans="1:5" s="54" customFormat="1" ht="90" outlineLevel="1">
      <c r="A67" s="72" t="s">
        <v>33</v>
      </c>
      <c r="B67" s="73"/>
      <c r="C67" s="71">
        <v>1590.23</v>
      </c>
      <c r="D67" s="71">
        <v>1590.23</v>
      </c>
      <c r="E67" s="53">
        <f t="shared" si="1"/>
        <v>100</v>
      </c>
    </row>
    <row r="68" spans="1:5" s="3" customFormat="1" ht="28.5" outlineLevel="1">
      <c r="A68" s="29" t="s">
        <v>62</v>
      </c>
      <c r="B68" s="6"/>
      <c r="C68" s="35">
        <f>SUM(C69:C72)</f>
        <v>10108.11</v>
      </c>
      <c r="D68" s="35">
        <f>SUM(D69:D72)</f>
        <v>10108.11</v>
      </c>
      <c r="E68" s="36">
        <f t="shared" si="1"/>
        <v>100</v>
      </c>
    </row>
    <row r="69" spans="1:5" s="54" customFormat="1" ht="75" outlineLevel="1">
      <c r="A69" s="75" t="s">
        <v>69</v>
      </c>
      <c r="B69" s="76"/>
      <c r="C69" s="77">
        <v>4487.5</v>
      </c>
      <c r="D69" s="77">
        <v>4487.5</v>
      </c>
      <c r="E69" s="53">
        <f t="shared" si="1"/>
        <v>100</v>
      </c>
    </row>
    <row r="70" spans="1:5" s="54" customFormat="1" ht="45" outlineLevel="1">
      <c r="A70" s="75" t="s">
        <v>70</v>
      </c>
      <c r="B70" s="76"/>
      <c r="C70" s="77">
        <v>3011</v>
      </c>
      <c r="D70" s="77">
        <v>3011</v>
      </c>
      <c r="E70" s="53">
        <f t="shared" si="1"/>
        <v>100</v>
      </c>
    </row>
    <row r="71" spans="1:5" s="54" customFormat="1" ht="75" outlineLevel="1">
      <c r="A71" s="50" t="s">
        <v>108</v>
      </c>
      <c r="B71" s="76"/>
      <c r="C71" s="77">
        <v>686.17</v>
      </c>
      <c r="D71" s="77">
        <v>686.17</v>
      </c>
      <c r="E71" s="53">
        <f t="shared" si="1"/>
        <v>100</v>
      </c>
    </row>
    <row r="72" spans="1:5" s="54" customFormat="1" ht="30" outlineLevel="1">
      <c r="A72" s="50" t="s">
        <v>107</v>
      </c>
      <c r="B72" s="76"/>
      <c r="C72" s="77">
        <v>1923.44</v>
      </c>
      <c r="D72" s="77">
        <v>1923.44</v>
      </c>
      <c r="E72" s="53">
        <f t="shared" si="1"/>
        <v>100</v>
      </c>
    </row>
    <row r="73" spans="1:5" s="3" customFormat="1" ht="24" customHeight="1">
      <c r="A73" s="29" t="s">
        <v>34</v>
      </c>
      <c r="B73" s="6"/>
      <c r="C73" s="35">
        <f>SUM(C74:C86)</f>
        <v>440693.4199999999</v>
      </c>
      <c r="D73" s="35">
        <f>SUM(D74:D86)</f>
        <v>440693.4199999999</v>
      </c>
      <c r="E73" s="36">
        <f t="shared" si="1"/>
        <v>100</v>
      </c>
    </row>
    <row r="74" spans="1:5" s="54" customFormat="1" ht="30">
      <c r="A74" s="78" t="s">
        <v>71</v>
      </c>
      <c r="B74" s="79"/>
      <c r="C74" s="40">
        <v>20712.7</v>
      </c>
      <c r="D74" s="40">
        <v>20712.7</v>
      </c>
      <c r="E74" s="53">
        <f t="shared" si="1"/>
        <v>100</v>
      </c>
    </row>
    <row r="75" spans="1:5" s="54" customFormat="1" ht="45">
      <c r="A75" s="78" t="s">
        <v>80</v>
      </c>
      <c r="B75" s="79"/>
      <c r="C75" s="40">
        <v>78915.1</v>
      </c>
      <c r="D75" s="40">
        <v>78915.1</v>
      </c>
      <c r="E75" s="53">
        <f t="shared" si="1"/>
        <v>100</v>
      </c>
    </row>
    <row r="76" spans="1:5" s="54" customFormat="1" ht="30">
      <c r="A76" s="78" t="s">
        <v>63</v>
      </c>
      <c r="B76" s="79"/>
      <c r="C76" s="40">
        <v>132.8</v>
      </c>
      <c r="D76" s="40">
        <v>132.8</v>
      </c>
      <c r="E76" s="53">
        <f t="shared" si="1"/>
        <v>100</v>
      </c>
    </row>
    <row r="77" spans="1:5" s="54" customFormat="1" ht="75">
      <c r="A77" s="78" t="s">
        <v>35</v>
      </c>
      <c r="B77" s="79"/>
      <c r="C77" s="40">
        <v>271891.1</v>
      </c>
      <c r="D77" s="40">
        <v>271891.1</v>
      </c>
      <c r="E77" s="53">
        <f t="shared" si="1"/>
        <v>100</v>
      </c>
    </row>
    <row r="78" spans="1:5" s="54" customFormat="1" ht="60">
      <c r="A78" s="78" t="s">
        <v>36</v>
      </c>
      <c r="B78" s="79"/>
      <c r="C78" s="40">
        <v>50280</v>
      </c>
      <c r="D78" s="40">
        <v>50280</v>
      </c>
      <c r="E78" s="53">
        <f t="shared" si="1"/>
        <v>100</v>
      </c>
    </row>
    <row r="79" spans="1:5" s="54" customFormat="1" ht="30">
      <c r="A79" s="78" t="s">
        <v>84</v>
      </c>
      <c r="B79" s="79"/>
      <c r="C79" s="40">
        <v>1602.32</v>
      </c>
      <c r="D79" s="40">
        <v>1602.32</v>
      </c>
      <c r="E79" s="53">
        <f t="shared" si="1"/>
        <v>100</v>
      </c>
    </row>
    <row r="80" spans="1:5" s="54" customFormat="1" ht="30">
      <c r="A80" s="78" t="s">
        <v>85</v>
      </c>
      <c r="B80" s="79"/>
      <c r="C80" s="40">
        <v>917.8</v>
      </c>
      <c r="D80" s="40">
        <v>917.8</v>
      </c>
      <c r="E80" s="53">
        <f t="shared" si="1"/>
        <v>100</v>
      </c>
    </row>
    <row r="81" spans="1:5" s="54" customFormat="1" ht="30">
      <c r="A81" s="78" t="s">
        <v>86</v>
      </c>
      <c r="B81" s="79"/>
      <c r="C81" s="40">
        <v>567</v>
      </c>
      <c r="D81" s="40">
        <v>567</v>
      </c>
      <c r="E81" s="53">
        <f t="shared" si="1"/>
        <v>100</v>
      </c>
    </row>
    <row r="82" spans="1:5" s="54" customFormat="1" ht="45">
      <c r="A82" s="78" t="s">
        <v>87</v>
      </c>
      <c r="B82" s="79"/>
      <c r="C82" s="40">
        <v>584.8</v>
      </c>
      <c r="D82" s="40">
        <v>584.8</v>
      </c>
      <c r="E82" s="53">
        <f t="shared" si="1"/>
        <v>100</v>
      </c>
    </row>
    <row r="83" spans="1:5" s="54" customFormat="1" ht="30">
      <c r="A83" s="78" t="s">
        <v>109</v>
      </c>
      <c r="B83" s="79"/>
      <c r="C83" s="40">
        <v>1072</v>
      </c>
      <c r="D83" s="40">
        <v>1072</v>
      </c>
      <c r="E83" s="53">
        <f t="shared" si="1"/>
        <v>100</v>
      </c>
    </row>
    <row r="84" spans="1:5" s="54" customFormat="1" ht="30">
      <c r="A84" s="78" t="s">
        <v>88</v>
      </c>
      <c r="B84" s="79"/>
      <c r="C84" s="40">
        <v>1624.7</v>
      </c>
      <c r="D84" s="40">
        <v>1624.7</v>
      </c>
      <c r="E84" s="53">
        <f t="shared" si="1"/>
        <v>100</v>
      </c>
    </row>
    <row r="85" spans="1:5" s="54" customFormat="1" ht="30">
      <c r="A85" s="50" t="s">
        <v>110</v>
      </c>
      <c r="B85" s="79"/>
      <c r="C85" s="40">
        <v>2393.1</v>
      </c>
      <c r="D85" s="40">
        <v>2393.1</v>
      </c>
      <c r="E85" s="53">
        <f t="shared" si="1"/>
        <v>100</v>
      </c>
    </row>
    <row r="86" spans="1:5" s="54" customFormat="1" ht="45">
      <c r="A86" s="78" t="s">
        <v>37</v>
      </c>
      <c r="B86" s="79"/>
      <c r="C86" s="40">
        <v>10000</v>
      </c>
      <c r="D86" s="40">
        <v>10000</v>
      </c>
      <c r="E86" s="53">
        <f t="shared" si="1"/>
        <v>100</v>
      </c>
    </row>
    <row r="87" spans="1:5" s="3" customFormat="1" ht="28.5">
      <c r="A87" s="29" t="s">
        <v>38</v>
      </c>
      <c r="B87" s="6"/>
      <c r="C87" s="35">
        <f>SUM(C88:C97)</f>
        <v>222905.44</v>
      </c>
      <c r="D87" s="35">
        <f>SUM(D88:D97)</f>
        <v>218543.62000000002</v>
      </c>
      <c r="E87" s="36">
        <f t="shared" si="1"/>
        <v>98.04319715122251</v>
      </c>
    </row>
    <row r="88" spans="1:5" s="54" customFormat="1" ht="60">
      <c r="A88" s="50" t="s">
        <v>111</v>
      </c>
      <c r="B88" s="81"/>
      <c r="C88" s="82">
        <v>50298.9</v>
      </c>
      <c r="D88" s="82">
        <v>50298.9</v>
      </c>
      <c r="E88" s="53">
        <f t="shared" si="1"/>
        <v>100</v>
      </c>
    </row>
    <row r="89" spans="1:5" s="54" customFormat="1" ht="75">
      <c r="A89" s="50" t="s">
        <v>112</v>
      </c>
      <c r="B89" s="81"/>
      <c r="C89" s="82">
        <v>2125</v>
      </c>
      <c r="D89" s="82">
        <v>2125</v>
      </c>
      <c r="E89" s="53">
        <f t="shared" si="1"/>
        <v>100</v>
      </c>
    </row>
    <row r="90" spans="1:5" s="54" customFormat="1" ht="60">
      <c r="A90" s="80" t="s">
        <v>39</v>
      </c>
      <c r="B90" s="81"/>
      <c r="C90" s="82">
        <v>5207.1</v>
      </c>
      <c r="D90" s="82">
        <v>5207.1</v>
      </c>
      <c r="E90" s="53">
        <f t="shared" si="1"/>
        <v>100</v>
      </c>
    </row>
    <row r="91" spans="1:5" s="54" customFormat="1" ht="45">
      <c r="A91" s="80" t="s">
        <v>81</v>
      </c>
      <c r="B91" s="81"/>
      <c r="C91" s="82">
        <v>80000</v>
      </c>
      <c r="D91" s="82">
        <v>80000</v>
      </c>
      <c r="E91" s="53">
        <f t="shared" si="1"/>
        <v>100</v>
      </c>
    </row>
    <row r="92" spans="1:5" s="54" customFormat="1" ht="45">
      <c r="A92" s="80" t="s">
        <v>61</v>
      </c>
      <c r="B92" s="81"/>
      <c r="C92" s="82">
        <v>42564.74</v>
      </c>
      <c r="D92" s="82">
        <v>42564.74</v>
      </c>
      <c r="E92" s="53">
        <f t="shared" si="1"/>
        <v>100</v>
      </c>
    </row>
    <row r="93" spans="1:5" s="54" customFormat="1" ht="45">
      <c r="A93" s="50" t="s">
        <v>113</v>
      </c>
      <c r="B93" s="81"/>
      <c r="C93" s="82">
        <v>648</v>
      </c>
      <c r="D93" s="82">
        <v>623.85</v>
      </c>
      <c r="E93" s="53">
        <f t="shared" si="1"/>
        <v>96.27314814814815</v>
      </c>
    </row>
    <row r="94" spans="1:5" s="54" customFormat="1" ht="45">
      <c r="A94" s="50" t="s">
        <v>114</v>
      </c>
      <c r="B94" s="81"/>
      <c r="C94" s="82">
        <v>1381</v>
      </c>
      <c r="D94" s="82">
        <v>828.32</v>
      </c>
      <c r="E94" s="53">
        <f t="shared" si="1"/>
        <v>59.979724837074585</v>
      </c>
    </row>
    <row r="95" spans="1:5" s="54" customFormat="1" ht="30">
      <c r="A95" s="50" t="s">
        <v>115</v>
      </c>
      <c r="B95" s="81"/>
      <c r="C95" s="82">
        <v>100</v>
      </c>
      <c r="D95" s="82">
        <v>0</v>
      </c>
      <c r="E95" s="53">
        <f t="shared" si="1"/>
        <v>0</v>
      </c>
    </row>
    <row r="96" spans="1:5" s="54" customFormat="1" ht="45">
      <c r="A96" s="80" t="s">
        <v>72</v>
      </c>
      <c r="B96" s="81"/>
      <c r="C96" s="82">
        <v>32648.6</v>
      </c>
      <c r="D96" s="82">
        <v>28963.61</v>
      </c>
      <c r="E96" s="53">
        <f t="shared" si="1"/>
        <v>88.71317606267957</v>
      </c>
    </row>
    <row r="97" spans="1:5" s="54" customFormat="1" ht="45">
      <c r="A97" s="80" t="s">
        <v>82</v>
      </c>
      <c r="B97" s="81"/>
      <c r="C97" s="82">
        <v>7932.1</v>
      </c>
      <c r="D97" s="82">
        <v>7932.1</v>
      </c>
      <c r="E97" s="53">
        <f t="shared" si="1"/>
        <v>100</v>
      </c>
    </row>
    <row r="98" spans="1:5" s="54" customFormat="1" ht="28.5">
      <c r="A98" s="29" t="s">
        <v>116</v>
      </c>
      <c r="B98" s="81"/>
      <c r="C98" s="83">
        <f>SUM(C99)</f>
        <v>1817.2</v>
      </c>
      <c r="D98" s="83">
        <f>SUM(D99)</f>
        <v>1817.2</v>
      </c>
      <c r="E98" s="84">
        <f t="shared" si="1"/>
        <v>100</v>
      </c>
    </row>
    <row r="99" spans="1:5" s="54" customFormat="1" ht="45">
      <c r="A99" s="49" t="s">
        <v>117</v>
      </c>
      <c r="B99" s="81"/>
      <c r="C99" s="82">
        <v>1817.2</v>
      </c>
      <c r="D99" s="82">
        <v>1817.2</v>
      </c>
      <c r="E99" s="53">
        <f t="shared" si="1"/>
        <v>100</v>
      </c>
    </row>
    <row r="100" spans="1:5" s="3" customFormat="1" ht="14.25">
      <c r="A100" s="29" t="s">
        <v>74</v>
      </c>
      <c r="B100" s="6"/>
      <c r="C100" s="41">
        <v>99627.8</v>
      </c>
      <c r="D100" s="41">
        <v>99627.8</v>
      </c>
      <c r="E100" s="36">
        <f t="shared" si="1"/>
        <v>100</v>
      </c>
    </row>
    <row r="101" spans="1:5" s="3" customFormat="1" ht="28.5">
      <c r="A101" s="31" t="s">
        <v>50</v>
      </c>
      <c r="B101" s="7"/>
      <c r="C101" s="42">
        <v>3328330.1</v>
      </c>
      <c r="D101" s="42">
        <v>3316361.1</v>
      </c>
      <c r="E101" s="36">
        <f t="shared" si="1"/>
        <v>99.64039023653332</v>
      </c>
    </row>
    <row r="102" spans="1:5" s="3" customFormat="1" ht="28.5">
      <c r="A102" s="31" t="s">
        <v>77</v>
      </c>
      <c r="B102" s="7"/>
      <c r="C102" s="36">
        <v>165594.9</v>
      </c>
      <c r="D102" s="36">
        <v>165594.9</v>
      </c>
      <c r="E102" s="36">
        <f t="shared" si="1"/>
        <v>100</v>
      </c>
    </row>
    <row r="103" spans="1:7" s="3" customFormat="1" ht="35.25" customHeight="1">
      <c r="A103" s="29" t="s">
        <v>78</v>
      </c>
      <c r="B103" s="6"/>
      <c r="C103" s="42">
        <v>10685.2</v>
      </c>
      <c r="D103" s="42">
        <v>10685.2</v>
      </c>
      <c r="E103" s="36">
        <f t="shared" si="1"/>
        <v>100</v>
      </c>
      <c r="G103" s="26"/>
    </row>
    <row r="104" spans="1:5" s="3" customFormat="1" ht="28.5">
      <c r="A104" s="29" t="s">
        <v>75</v>
      </c>
      <c r="B104" s="6"/>
      <c r="C104" s="43">
        <f>SUM(C105:C106)</f>
        <v>1989.78</v>
      </c>
      <c r="D104" s="43">
        <f>SUM(D105:D106)</f>
        <v>1989.78</v>
      </c>
      <c r="E104" s="36">
        <f t="shared" si="1"/>
        <v>100</v>
      </c>
    </row>
    <row r="105" spans="1:5" s="3" customFormat="1" ht="30">
      <c r="A105" s="28" t="s">
        <v>42</v>
      </c>
      <c r="B105" s="8"/>
      <c r="C105" s="39">
        <v>917.8</v>
      </c>
      <c r="D105" s="39">
        <v>917.8</v>
      </c>
      <c r="E105" s="37">
        <f t="shared" si="1"/>
        <v>100</v>
      </c>
    </row>
    <row r="106" spans="1:5" s="3" customFormat="1" ht="30">
      <c r="A106" s="78" t="s">
        <v>118</v>
      </c>
      <c r="B106" s="8"/>
      <c r="C106" s="39">
        <v>1071.98</v>
      </c>
      <c r="D106" s="39">
        <v>1071.98</v>
      </c>
      <c r="E106" s="37">
        <f t="shared" si="1"/>
        <v>100</v>
      </c>
    </row>
    <row r="107" spans="1:5" s="3" customFormat="1" ht="14.25">
      <c r="A107" s="29" t="s">
        <v>43</v>
      </c>
      <c r="B107" s="6"/>
      <c r="C107" s="43">
        <f>SUM(C108:C109)</f>
        <v>2169.3</v>
      </c>
      <c r="D107" s="43">
        <f>SUM(D108:D109)</f>
        <v>2169.3</v>
      </c>
      <c r="E107" s="36">
        <f t="shared" si="1"/>
        <v>100</v>
      </c>
    </row>
    <row r="108" spans="1:5" s="3" customFormat="1" ht="30">
      <c r="A108" s="28" t="s">
        <v>119</v>
      </c>
      <c r="B108" s="8"/>
      <c r="C108" s="39">
        <v>1602.3</v>
      </c>
      <c r="D108" s="39">
        <v>1602.3</v>
      </c>
      <c r="E108" s="37">
        <f t="shared" si="1"/>
        <v>100</v>
      </c>
    </row>
    <row r="109" spans="1:5" s="3" customFormat="1" ht="30">
      <c r="A109" s="28" t="s">
        <v>44</v>
      </c>
      <c r="B109" s="8"/>
      <c r="C109" s="39">
        <v>567</v>
      </c>
      <c r="D109" s="39">
        <v>567</v>
      </c>
      <c r="E109" s="37">
        <f t="shared" si="1"/>
        <v>100</v>
      </c>
    </row>
    <row r="110" spans="1:5" s="3" customFormat="1" ht="28.5">
      <c r="A110" s="29" t="s">
        <v>45</v>
      </c>
      <c r="B110" s="6"/>
      <c r="C110" s="43">
        <f>SUM(C111:C112)</f>
        <v>2209.54</v>
      </c>
      <c r="D110" s="43">
        <f>SUM(D111:D112)</f>
        <v>2209.54</v>
      </c>
      <c r="E110" s="36">
        <f t="shared" si="1"/>
        <v>100</v>
      </c>
    </row>
    <row r="111" spans="1:5" s="3" customFormat="1" ht="45">
      <c r="A111" s="28" t="s">
        <v>46</v>
      </c>
      <c r="B111" s="8"/>
      <c r="C111" s="40">
        <v>584.85</v>
      </c>
      <c r="D111" s="40">
        <v>584.85</v>
      </c>
      <c r="E111" s="37">
        <f t="shared" si="1"/>
        <v>100</v>
      </c>
    </row>
    <row r="112" spans="1:5" s="3" customFormat="1" ht="30">
      <c r="A112" s="28" t="s">
        <v>47</v>
      </c>
      <c r="B112" s="8"/>
      <c r="C112" s="39">
        <v>1624.69</v>
      </c>
      <c r="D112" s="39">
        <v>1624.69</v>
      </c>
      <c r="E112" s="37">
        <f t="shared" si="1"/>
        <v>100</v>
      </c>
    </row>
    <row r="113" spans="1:5" s="3" customFormat="1" ht="14.25">
      <c r="A113" s="29" t="s">
        <v>48</v>
      </c>
      <c r="B113" s="6"/>
      <c r="C113" s="43">
        <f>SUM(C114)</f>
        <v>2393.1</v>
      </c>
      <c r="D113" s="43">
        <f>SUM(D114)</f>
        <v>2393.1</v>
      </c>
      <c r="E113" s="36">
        <f t="shared" si="1"/>
        <v>100</v>
      </c>
    </row>
    <row r="114" spans="1:5" s="3" customFormat="1" ht="15" customHeight="1">
      <c r="A114" s="28" t="s">
        <v>49</v>
      </c>
      <c r="B114" s="8"/>
      <c r="C114" s="39">
        <v>2393.1</v>
      </c>
      <c r="D114" s="39">
        <v>2393.1</v>
      </c>
      <c r="E114" s="37">
        <f t="shared" si="1"/>
        <v>100</v>
      </c>
    </row>
    <row r="115" spans="1:5" s="3" customFormat="1" ht="37.5" customHeight="1">
      <c r="A115" s="32" t="s">
        <v>89</v>
      </c>
      <c r="B115" s="9"/>
      <c r="C115" s="44">
        <v>3129.4</v>
      </c>
      <c r="D115" s="44">
        <v>3129.4</v>
      </c>
      <c r="E115" s="36">
        <f t="shared" si="1"/>
        <v>100</v>
      </c>
    </row>
    <row r="116" spans="1:5" s="3" customFormat="1" ht="18" customHeight="1" thickBot="1">
      <c r="A116" s="33" t="s">
        <v>73</v>
      </c>
      <c r="B116" s="10"/>
      <c r="C116" s="45">
        <f>SUM(C103+C102)</f>
        <v>176280.1</v>
      </c>
      <c r="D116" s="45">
        <f>SUM(D103+D102)</f>
        <v>176280.1</v>
      </c>
      <c r="E116" s="46">
        <f t="shared" si="1"/>
        <v>100</v>
      </c>
    </row>
    <row r="117" spans="1:5" s="3" customFormat="1" ht="42" customHeight="1" thickBot="1">
      <c r="A117" s="34" t="s">
        <v>76</v>
      </c>
      <c r="B117" s="27"/>
      <c r="C117" s="47">
        <f>SUM(C116+C100+C101)</f>
        <v>3604238</v>
      </c>
      <c r="D117" s="47">
        <f>SUM(D116+D100+D101)</f>
        <v>3592269</v>
      </c>
      <c r="E117" s="48">
        <f t="shared" si="1"/>
        <v>99.66791871125048</v>
      </c>
    </row>
  </sheetData>
  <sheetProtection/>
  <mergeCells count="1">
    <mergeCell ref="A5:E5"/>
  </mergeCells>
  <printOptions/>
  <pageMargins left="0.7874015748031497" right="0.1968503937007874" top="0.3937007874015748" bottom="0.3937007874015748" header="0.5118110236220472" footer="0.5118110236220472"/>
  <pageSetup fitToHeight="12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Ворожбитова Ольга Борисовна</cp:lastModifiedBy>
  <cp:lastPrinted>2018-04-20T10:45:08Z</cp:lastPrinted>
  <dcterms:created xsi:type="dcterms:W3CDTF">2002-03-11T10:22:12Z</dcterms:created>
  <dcterms:modified xsi:type="dcterms:W3CDTF">2018-04-20T10:45:14Z</dcterms:modified>
  <cp:category/>
  <cp:version/>
  <cp:contentType/>
  <cp:contentStatus/>
</cp:coreProperties>
</file>